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Quiz" sheetId="1" r:id="rId1"/>
  </sheets>
  <calcPr calcId="124519"/>
</workbook>
</file>

<file path=xl/calcChain.xml><?xml version="1.0" encoding="utf-8"?>
<calcChain xmlns="http://schemas.openxmlformats.org/spreadsheetml/2006/main">
  <c r="H18" i="1"/>
  <c r="G18"/>
  <c r="C18"/>
  <c r="C19" s="1"/>
  <c r="D9" l="1"/>
  <c r="C9"/>
  <c r="C10"/>
  <c r="C11"/>
  <c r="C12"/>
  <c r="C13"/>
  <c r="C14"/>
  <c r="C15"/>
  <c r="C16"/>
  <c r="C17"/>
  <c r="C8"/>
  <c r="H17"/>
  <c r="G17"/>
  <c r="G9"/>
  <c r="G10"/>
  <c r="G11"/>
  <c r="G12"/>
  <c r="G13"/>
  <c r="G14"/>
  <c r="G15"/>
  <c r="G16"/>
  <c r="G8"/>
  <c r="H9"/>
  <c r="H10"/>
  <c r="H11"/>
  <c r="H12"/>
  <c r="H13"/>
  <c r="H14"/>
  <c r="H15"/>
  <c r="H16"/>
  <c r="E8"/>
  <c r="E9" l="1"/>
  <c r="D10" s="1"/>
  <c r="G19"/>
  <c r="H19" s="1"/>
  <c r="E10"/>
  <c r="H8"/>
  <c r="D11" l="1"/>
  <c r="E11" s="1"/>
  <c r="E12" s="1"/>
  <c r="D13" s="1"/>
  <c r="E13" l="1"/>
  <c r="D14" s="1"/>
  <c r="E14" l="1"/>
  <c r="D15" s="1"/>
  <c r="E15" l="1"/>
  <c r="D16" s="1"/>
  <c r="E16" l="1"/>
  <c r="D17" s="1"/>
  <c r="E17" l="1"/>
  <c r="D18" s="1"/>
  <c r="E18" s="1"/>
</calcChain>
</file>

<file path=xl/sharedStrings.xml><?xml version="1.0" encoding="utf-8"?>
<sst xmlns="http://schemas.openxmlformats.org/spreadsheetml/2006/main" count="31" uniqueCount="30">
  <si>
    <t>Task</t>
  </si>
  <si>
    <t>Start</t>
  </si>
  <si>
    <t>End</t>
  </si>
  <si>
    <t>Completed</t>
  </si>
  <si>
    <t>Duration (Days)</t>
  </si>
  <si>
    <t>Difference (Days)</t>
  </si>
  <si>
    <t>Comments</t>
  </si>
  <si>
    <t>Last updated:</t>
  </si>
  <si>
    <t>TOTAL</t>
  </si>
  <si>
    <t>Total Duration</t>
  </si>
  <si>
    <t>Design questions</t>
  </si>
  <si>
    <t>Create questions page</t>
  </si>
  <si>
    <t>Get feedback</t>
  </si>
  <si>
    <t>Make updates</t>
  </si>
  <si>
    <t>Create scoring system</t>
  </si>
  <si>
    <t>Do analysis</t>
  </si>
  <si>
    <t>Create results page</t>
  </si>
  <si>
    <t>make updates</t>
  </si>
  <si>
    <t>Update plan and soruces table</t>
  </si>
  <si>
    <t>Duration (hours)</t>
  </si>
  <si>
    <t>Quiz Plan</t>
  </si>
  <si>
    <t>Lessons per week:</t>
  </si>
  <si>
    <t>Homework per week :</t>
  </si>
  <si>
    <t>Contingency</t>
  </si>
  <si>
    <t>The questions page took longer as the drop down menus were more difficult than expected</t>
  </si>
  <si>
    <t>Work was done slightly quicker than expected. It was not as difficult as I have become more skilled with excel</t>
  </si>
  <si>
    <t>I had to wait for help from my teacher as I found VLOOKUPs hard to understand. I also had football training which meant that i could not attend extra sessions till later on in the week.</t>
  </si>
  <si>
    <t>I did extra homework to try and catch up.</t>
  </si>
  <si>
    <t>I got feedback from my test buddy on the same day i finished.</t>
  </si>
  <si>
    <t>I had a lot of updates to make to my scoreing system. It did not display fitness result correctly for low fitness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</si>
</sst>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2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Fill="1" applyAlignment="1">
      <alignment horizontal="left" vertical="top"/>
    </xf>
    <xf numFmtId="0" fontId="2" fillId="0" borderId="0" xfId="0" applyFont="1" applyBorder="1" applyAlignment="1"/>
    <xf numFmtId="0" fontId="0" fillId="0" borderId="2" xfId="0" applyBorder="1" applyAlignment="1">
      <alignment horizontal="center"/>
    </xf>
    <xf numFmtId="0" fontId="4" fillId="2" borderId="0" xfId="0" applyFont="1" applyFill="1" applyAlignment="1">
      <alignment horizontal="left"/>
    </xf>
    <xf numFmtId="1" fontId="0" fillId="2" borderId="0" xfId="0" applyNumberFormat="1" applyFill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3" fillId="0" borderId="0" xfId="0" applyFont="1" applyFill="1" applyAlignment="1">
      <alignment horizontal="left" vertical="top"/>
    </xf>
    <xf numFmtId="15" fontId="2" fillId="0" borderId="3" xfId="0" applyNumberFormat="1" applyFont="1" applyBorder="1" applyAlignment="1">
      <alignment horizontal="center"/>
    </xf>
    <xf numFmtId="15" fontId="2" fillId="0" borderId="4" xfId="0" applyNumberFormat="1" applyFont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barChart>
        <c:barDir val="col"/>
        <c:grouping val="clustered"/>
        <c:ser>
          <c:idx val="0"/>
          <c:order val="0"/>
          <c:cat>
            <c:strRef>
              <c:f>(Quiz!$C$6,Quiz!$G$6)</c:f>
              <c:strCache>
                <c:ptCount val="2"/>
                <c:pt idx="0">
                  <c:v>Duration (Days)</c:v>
                </c:pt>
                <c:pt idx="1">
                  <c:v>Total Duration</c:v>
                </c:pt>
              </c:strCache>
            </c:strRef>
          </c:cat>
          <c:val>
            <c:numRef>
              <c:f>(Quiz!$C$19,Quiz!$G$19)</c:f>
              <c:numCache>
                <c:formatCode>0</c:formatCode>
                <c:ptCount val="2"/>
                <c:pt idx="0" formatCode="General">
                  <c:v>58.8</c:v>
                </c:pt>
                <c:pt idx="1">
                  <c:v>52</c:v>
                </c:pt>
              </c:numCache>
            </c:numRef>
          </c:val>
        </c:ser>
        <c:axId val="50355584"/>
        <c:axId val="51278976"/>
      </c:barChart>
      <c:catAx>
        <c:axId val="50355584"/>
        <c:scaling>
          <c:orientation val="minMax"/>
        </c:scaling>
        <c:axPos val="b"/>
        <c:majorTickMark val="none"/>
        <c:tickLblPos val="nextTo"/>
        <c:crossAx val="51278976"/>
        <c:crosses val="autoZero"/>
        <c:auto val="1"/>
        <c:lblAlgn val="ctr"/>
        <c:lblOffset val="100"/>
      </c:catAx>
      <c:valAx>
        <c:axId val="5127897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50355584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Sub-task</a:t>
            </a:r>
            <a:r>
              <a:rPr lang="en-GB" baseline="0"/>
              <a:t> breakdown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Quiz!$C$6</c:f>
              <c:strCache>
                <c:ptCount val="1"/>
                <c:pt idx="0">
                  <c:v>Duration (Days)</c:v>
                </c:pt>
              </c:strCache>
            </c:strRef>
          </c:tx>
          <c:val>
            <c:numRef>
              <c:f>Quiz!$C$8:$C$16</c:f>
              <c:numCache>
                <c:formatCode>General</c:formatCode>
                <c:ptCount val="9"/>
                <c:pt idx="0">
                  <c:v>1.4000000000000001</c:v>
                </c:pt>
                <c:pt idx="1">
                  <c:v>8.4</c:v>
                </c:pt>
                <c:pt idx="2">
                  <c:v>1.4000000000000001</c:v>
                </c:pt>
                <c:pt idx="3">
                  <c:v>2.8000000000000003</c:v>
                </c:pt>
                <c:pt idx="4">
                  <c:v>14</c:v>
                </c:pt>
                <c:pt idx="5">
                  <c:v>11.200000000000001</c:v>
                </c:pt>
                <c:pt idx="6">
                  <c:v>8.4</c:v>
                </c:pt>
                <c:pt idx="7">
                  <c:v>1.4000000000000001</c:v>
                </c:pt>
                <c:pt idx="8">
                  <c:v>2.8000000000000003</c:v>
                </c:pt>
              </c:numCache>
            </c:numRef>
          </c:val>
        </c:ser>
        <c:ser>
          <c:idx val="1"/>
          <c:order val="1"/>
          <c:tx>
            <c:strRef>
              <c:f>Quiz!$G$6</c:f>
              <c:strCache>
                <c:ptCount val="1"/>
                <c:pt idx="0">
                  <c:v>Total Duration</c:v>
                </c:pt>
              </c:strCache>
            </c:strRef>
          </c:tx>
          <c:val>
            <c:numRef>
              <c:f>Quiz!$G$8:$G$16</c:f>
              <c:numCache>
                <c:formatCode>0</c:formatCode>
                <c:ptCount val="9"/>
                <c:pt idx="0">
                  <c:v>1</c:v>
                </c:pt>
                <c:pt idx="1">
                  <c:v>10</c:v>
                </c:pt>
                <c:pt idx="2">
                  <c:v>1</c:v>
                </c:pt>
                <c:pt idx="3">
                  <c:v>1</c:v>
                </c:pt>
                <c:pt idx="4">
                  <c:v>17</c:v>
                </c:pt>
                <c:pt idx="5">
                  <c:v>11</c:v>
                </c:pt>
                <c:pt idx="6">
                  <c:v>6</c:v>
                </c:pt>
                <c:pt idx="7">
                  <c:v>0</c:v>
                </c:pt>
                <c:pt idx="8">
                  <c:v>4</c:v>
                </c:pt>
              </c:numCache>
            </c:numRef>
          </c:val>
        </c:ser>
        <c:axId val="69467520"/>
        <c:axId val="70067328"/>
      </c:barChart>
      <c:catAx>
        <c:axId val="69467520"/>
        <c:scaling>
          <c:orientation val="minMax"/>
        </c:scaling>
        <c:axPos val="b"/>
        <c:majorTickMark val="none"/>
        <c:tickLblPos val="nextTo"/>
        <c:crossAx val="70067328"/>
        <c:crosses val="autoZero"/>
        <c:auto val="1"/>
        <c:lblAlgn val="ctr"/>
        <c:lblOffset val="100"/>
      </c:catAx>
      <c:valAx>
        <c:axId val="7006732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69467520"/>
        <c:crosses val="autoZero"/>
        <c:crossBetween val="between"/>
        <c:majorUnit val="1"/>
        <c:minorUnit val="0.1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0</xdr:rowOff>
    </xdr:from>
    <xdr:to>
      <xdr:col>2</xdr:col>
      <xdr:colOff>352425</xdr:colOff>
      <xdr:row>34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609600</xdr:colOff>
      <xdr:row>20</xdr:row>
      <xdr:rowOff>0</xdr:rowOff>
    </xdr:from>
    <xdr:to>
      <xdr:col>7</xdr:col>
      <xdr:colOff>866775</xdr:colOff>
      <xdr:row>34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I19" sqref="I19"/>
    </sheetView>
  </sheetViews>
  <sheetFormatPr defaultRowHeight="15"/>
  <cols>
    <col min="1" max="1" width="29.7109375" style="2" customWidth="1"/>
    <col min="2" max="2" width="15.5703125" style="2" customWidth="1"/>
    <col min="3" max="3" width="17.5703125" style="1" customWidth="1"/>
    <col min="4" max="6" width="11.140625" style="1" customWidth="1"/>
    <col min="7" max="7" width="13.7109375" style="1" bestFit="1" customWidth="1"/>
    <col min="8" max="8" width="17.5703125" style="1" customWidth="1"/>
    <col min="9" max="9" width="45.7109375" style="2" customWidth="1"/>
  </cols>
  <sheetData>
    <row r="1" spans="1:9" ht="16.5" thickTop="1" thickBot="1">
      <c r="A1" s="24" t="s">
        <v>20</v>
      </c>
      <c r="B1" s="24"/>
      <c r="C1" s="24"/>
      <c r="D1" s="22" t="s">
        <v>7</v>
      </c>
      <c r="E1" s="23"/>
      <c r="F1" s="25"/>
      <c r="G1" s="26"/>
      <c r="H1" s="10"/>
    </row>
    <row r="2" spans="1:9" ht="16.5" thickTop="1" thickBot="1">
      <c r="A2" s="24"/>
      <c r="B2" s="24"/>
      <c r="C2" s="24"/>
      <c r="D2" s="11"/>
      <c r="E2" s="11"/>
      <c r="F2" s="11"/>
      <c r="G2" s="11"/>
    </row>
    <row r="3" spans="1:9" ht="21" customHeight="1" thickBot="1">
      <c r="A3" s="9"/>
      <c r="B3" s="9"/>
      <c r="C3" s="9"/>
      <c r="D3" s="27" t="s">
        <v>21</v>
      </c>
      <c r="E3" s="28"/>
      <c r="F3" s="29">
        <v>2</v>
      </c>
      <c r="G3" s="30"/>
    </row>
    <row r="4" spans="1:9" ht="16.5" thickBot="1">
      <c r="A4" s="19"/>
      <c r="B4" s="19"/>
      <c r="C4" s="20"/>
      <c r="D4" s="27" t="s">
        <v>22</v>
      </c>
      <c r="E4" s="28"/>
      <c r="F4" s="31">
        <v>3</v>
      </c>
      <c r="G4" s="32"/>
      <c r="H4" s="20"/>
      <c r="I4" s="19"/>
    </row>
    <row r="5" spans="1:9">
      <c r="A5" s="19"/>
      <c r="B5" s="19"/>
      <c r="C5" s="20"/>
      <c r="D5" s="18"/>
      <c r="E5" s="18"/>
      <c r="F5" s="18"/>
      <c r="G5" s="18"/>
      <c r="H5" s="20"/>
      <c r="I5" s="19"/>
    </row>
    <row r="6" spans="1:9" ht="15.75" thickBot="1">
      <c r="A6" s="6" t="s">
        <v>0</v>
      </c>
      <c r="B6" s="6" t="s">
        <v>19</v>
      </c>
      <c r="C6" s="5" t="s">
        <v>4</v>
      </c>
      <c r="D6" s="5" t="s">
        <v>1</v>
      </c>
      <c r="E6" s="5" t="s">
        <v>2</v>
      </c>
      <c r="F6" s="5" t="s">
        <v>3</v>
      </c>
      <c r="G6" s="5" t="s">
        <v>9</v>
      </c>
      <c r="H6" s="5" t="s">
        <v>5</v>
      </c>
      <c r="I6" s="6" t="s">
        <v>6</v>
      </c>
    </row>
    <row r="7" spans="1:9" ht="15.75" thickTop="1">
      <c r="A7" s="12"/>
      <c r="B7" s="12"/>
      <c r="C7" s="3"/>
      <c r="D7" s="3"/>
      <c r="E7" s="3"/>
      <c r="F7" s="3"/>
      <c r="G7" s="13"/>
      <c r="H7" s="3"/>
      <c r="I7" s="4"/>
    </row>
    <row r="8" spans="1:9">
      <c r="A8" s="2" t="s">
        <v>10</v>
      </c>
      <c r="B8" s="2">
        <v>1</v>
      </c>
      <c r="C8" s="1">
        <f>(B8/($F$3+$F$4))*7</f>
        <v>1.4000000000000001</v>
      </c>
      <c r="D8" s="7">
        <v>40089</v>
      </c>
      <c r="E8" s="7">
        <f t="shared" ref="E8:E18" si="0">D8+C8</f>
        <v>40090.400000000001</v>
      </c>
      <c r="F8" s="7">
        <v>40090</v>
      </c>
      <c r="G8" s="8">
        <f t="shared" ref="G8:G18" si="1">IF(F8="",0,F8-D8)</f>
        <v>1</v>
      </c>
      <c r="H8" s="8">
        <f t="shared" ref="H8:H18" si="2">IF(F8="","0",E8-F8)</f>
        <v>0.40000000000145519</v>
      </c>
    </row>
    <row r="9" spans="1:9">
      <c r="A9" s="2" t="s">
        <v>11</v>
      </c>
      <c r="B9" s="2">
        <v>6</v>
      </c>
      <c r="C9" s="1">
        <f t="shared" ref="C9:C18" si="3">(B9/($F$3+$F$4))*7</f>
        <v>8.4</v>
      </c>
      <c r="D9" s="7">
        <f>IF(F8="",E8+1,F8+1)</f>
        <v>40091</v>
      </c>
      <c r="E9" s="7">
        <f t="shared" si="0"/>
        <v>40099.4</v>
      </c>
      <c r="F9" s="7">
        <v>40101</v>
      </c>
      <c r="G9" s="8">
        <f t="shared" si="1"/>
        <v>10</v>
      </c>
      <c r="H9" s="8">
        <f t="shared" si="2"/>
        <v>-1.5999999999985448</v>
      </c>
      <c r="I9" s="2" t="s">
        <v>24</v>
      </c>
    </row>
    <row r="10" spans="1:9">
      <c r="A10" s="2" t="s">
        <v>12</v>
      </c>
      <c r="B10" s="2">
        <v>1</v>
      </c>
      <c r="C10" s="1">
        <f t="shared" si="3"/>
        <v>1.4000000000000001</v>
      </c>
      <c r="D10" s="7">
        <f t="shared" ref="D10:D18" si="4">IF(F9="",E9+1,F9+1)</f>
        <v>40102</v>
      </c>
      <c r="E10" s="7">
        <f t="shared" si="0"/>
        <v>40103.4</v>
      </c>
      <c r="F10" s="7">
        <v>40103</v>
      </c>
      <c r="G10" s="8">
        <f t="shared" si="1"/>
        <v>1</v>
      </c>
      <c r="H10" s="8">
        <f t="shared" si="2"/>
        <v>0.40000000000145519</v>
      </c>
    </row>
    <row r="11" spans="1:9">
      <c r="A11" s="2" t="s">
        <v>13</v>
      </c>
      <c r="B11" s="2">
        <v>2</v>
      </c>
      <c r="C11" s="1">
        <f t="shared" si="3"/>
        <v>2.8000000000000003</v>
      </c>
      <c r="D11" s="7">
        <f t="shared" si="4"/>
        <v>40104</v>
      </c>
      <c r="E11" s="7">
        <f t="shared" si="0"/>
        <v>40106.800000000003</v>
      </c>
      <c r="F11" s="7">
        <v>40105</v>
      </c>
      <c r="G11" s="8">
        <f t="shared" si="1"/>
        <v>1</v>
      </c>
      <c r="H11" s="8">
        <f t="shared" si="2"/>
        <v>1.8000000000029104</v>
      </c>
      <c r="I11" s="2" t="s">
        <v>25</v>
      </c>
    </row>
    <row r="12" spans="1:9">
      <c r="A12" s="2" t="s">
        <v>14</v>
      </c>
      <c r="B12" s="2">
        <v>10</v>
      </c>
      <c r="C12" s="1">
        <f t="shared" si="3"/>
        <v>14</v>
      </c>
      <c r="D12" s="7">
        <v>40120</v>
      </c>
      <c r="E12" s="7">
        <f t="shared" si="0"/>
        <v>40134</v>
      </c>
      <c r="F12" s="7">
        <v>40137</v>
      </c>
      <c r="G12" s="8">
        <f t="shared" si="1"/>
        <v>17</v>
      </c>
      <c r="H12" s="8">
        <f t="shared" si="2"/>
        <v>-3</v>
      </c>
      <c r="I12" s="2" t="s">
        <v>26</v>
      </c>
    </row>
    <row r="13" spans="1:9">
      <c r="A13" s="2" t="s">
        <v>15</v>
      </c>
      <c r="B13" s="2">
        <v>8</v>
      </c>
      <c r="C13" s="1">
        <f t="shared" si="3"/>
        <v>11.200000000000001</v>
      </c>
      <c r="D13" s="7">
        <f t="shared" si="4"/>
        <v>40138</v>
      </c>
      <c r="E13" s="7">
        <f t="shared" si="0"/>
        <v>40149.199999999997</v>
      </c>
      <c r="F13" s="7">
        <v>40149</v>
      </c>
      <c r="G13" s="8">
        <f t="shared" si="1"/>
        <v>11</v>
      </c>
      <c r="H13" s="8">
        <f t="shared" si="2"/>
        <v>0.19999999999708962</v>
      </c>
    </row>
    <row r="14" spans="1:9">
      <c r="A14" s="2" t="s">
        <v>16</v>
      </c>
      <c r="B14" s="2">
        <v>6</v>
      </c>
      <c r="C14" s="1">
        <f t="shared" si="3"/>
        <v>8.4</v>
      </c>
      <c r="D14" s="7">
        <f t="shared" si="4"/>
        <v>40150</v>
      </c>
      <c r="E14" s="7">
        <f t="shared" si="0"/>
        <v>40158.400000000001</v>
      </c>
      <c r="F14" s="7">
        <v>40156</v>
      </c>
      <c r="G14" s="8">
        <f t="shared" si="1"/>
        <v>6</v>
      </c>
      <c r="H14" s="8">
        <f t="shared" si="2"/>
        <v>2.4000000000014552</v>
      </c>
      <c r="I14" s="2" t="s">
        <v>27</v>
      </c>
    </row>
    <row r="15" spans="1:9">
      <c r="A15" s="2" t="s">
        <v>12</v>
      </c>
      <c r="B15" s="2">
        <v>1</v>
      </c>
      <c r="C15" s="1">
        <f t="shared" si="3"/>
        <v>1.4000000000000001</v>
      </c>
      <c r="D15" s="7">
        <f t="shared" si="4"/>
        <v>40157</v>
      </c>
      <c r="E15" s="7">
        <f t="shared" si="0"/>
        <v>40158.400000000001</v>
      </c>
      <c r="F15" s="7">
        <v>40157</v>
      </c>
      <c r="G15" s="8">
        <f t="shared" si="1"/>
        <v>0</v>
      </c>
      <c r="H15" s="8">
        <f t="shared" si="2"/>
        <v>1.4000000000014552</v>
      </c>
      <c r="I15" s="2" t="s">
        <v>28</v>
      </c>
    </row>
    <row r="16" spans="1:9">
      <c r="A16" s="14" t="s">
        <v>17</v>
      </c>
      <c r="B16" s="14">
        <v>2</v>
      </c>
      <c r="C16" s="1">
        <f t="shared" si="3"/>
        <v>2.8000000000000003</v>
      </c>
      <c r="D16" s="7">
        <f t="shared" si="4"/>
        <v>40158</v>
      </c>
      <c r="E16" s="16">
        <f t="shared" si="0"/>
        <v>40160.800000000003</v>
      </c>
      <c r="F16" s="16">
        <v>40162</v>
      </c>
      <c r="G16" s="17">
        <f t="shared" si="1"/>
        <v>4</v>
      </c>
      <c r="H16" s="17">
        <f t="shared" si="2"/>
        <v>-1.1999999999970896</v>
      </c>
      <c r="I16" s="14" t="s">
        <v>29</v>
      </c>
    </row>
    <row r="17" spans="1:9">
      <c r="A17" s="14" t="s">
        <v>18</v>
      </c>
      <c r="B17" s="14">
        <v>1</v>
      </c>
      <c r="C17" s="1">
        <f t="shared" si="3"/>
        <v>1.4000000000000001</v>
      </c>
      <c r="D17" s="7">
        <f t="shared" si="4"/>
        <v>40163</v>
      </c>
      <c r="E17" s="7">
        <f t="shared" si="0"/>
        <v>40164.400000000001</v>
      </c>
      <c r="F17" s="16">
        <v>40164</v>
      </c>
      <c r="G17" s="8">
        <f t="shared" si="1"/>
        <v>1</v>
      </c>
      <c r="H17" s="8">
        <f t="shared" si="2"/>
        <v>0.40000000000145519</v>
      </c>
      <c r="I17" s="14"/>
    </row>
    <row r="18" spans="1:9">
      <c r="A18" s="14" t="s">
        <v>23</v>
      </c>
      <c r="B18" s="14">
        <v>4</v>
      </c>
      <c r="C18" s="15">
        <f t="shared" si="3"/>
        <v>5.6000000000000005</v>
      </c>
      <c r="D18" s="16">
        <f t="shared" si="4"/>
        <v>40165</v>
      </c>
      <c r="E18" s="16">
        <f t="shared" si="0"/>
        <v>40170.6</v>
      </c>
      <c r="F18" s="15"/>
      <c r="G18" s="17">
        <f t="shared" si="1"/>
        <v>0</v>
      </c>
      <c r="H18" s="17" t="str">
        <f t="shared" si="2"/>
        <v>0</v>
      </c>
      <c r="I18" s="14"/>
    </row>
    <row r="19" spans="1:9" ht="15.75" customHeight="1" thickBot="1">
      <c r="A19" s="6" t="s">
        <v>8</v>
      </c>
      <c r="B19" s="6"/>
      <c r="C19" s="5">
        <f>SUM(C8:C18)</f>
        <v>58.8</v>
      </c>
      <c r="D19" s="5"/>
      <c r="E19" s="5"/>
      <c r="F19" s="5"/>
      <c r="G19" s="21">
        <f>SUM(G8:G18)</f>
        <v>52</v>
      </c>
      <c r="H19" s="21">
        <f>C19-G19</f>
        <v>6.7999999999999972</v>
      </c>
      <c r="I19" s="6"/>
    </row>
    <row r="20" spans="1:9" ht="15.75" thickTop="1"/>
  </sheetData>
  <mergeCells count="7">
    <mergeCell ref="D1:E1"/>
    <mergeCell ref="A1:C2"/>
    <mergeCell ref="F1:G1"/>
    <mergeCell ref="D3:E3"/>
    <mergeCell ref="D4:E4"/>
    <mergeCell ref="F3:G3"/>
    <mergeCell ref="F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Quiz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2009-06-04T08:44:13Z</dcterms:modified>
</cp:coreProperties>
</file>